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30" yWindow="540" windowWidth="27495" windowHeight="12465"/>
  </bookViews>
  <sheets>
    <sheet name="МП" sheetId="2" r:id="rId1"/>
  </sheets>
  <definedNames>
    <definedName name="_xlnm.Print_Titles" localSheetId="0">МП!$5:$5</definedName>
  </definedNames>
  <calcPr calcId="144525"/>
</workbook>
</file>

<file path=xl/calcChain.xml><?xml version="1.0" encoding="utf-8"?>
<calcChain xmlns="http://schemas.openxmlformats.org/spreadsheetml/2006/main">
  <c r="I20" i="2" l="1"/>
  <c r="I7" i="2"/>
  <c r="I8" i="2"/>
  <c r="I9" i="2"/>
  <c r="I10" i="2"/>
  <c r="I11" i="2"/>
  <c r="I12" i="2"/>
  <c r="I13" i="2"/>
  <c r="I14" i="2"/>
  <c r="I15" i="2"/>
  <c r="I16" i="2"/>
  <c r="I17" i="2"/>
  <c r="I18" i="2"/>
  <c r="I6" i="2"/>
  <c r="H20" i="2"/>
  <c r="E20" i="2"/>
  <c r="D20" i="2"/>
  <c r="C20" i="2"/>
  <c r="H7" i="2"/>
  <c r="H8" i="2"/>
  <c r="H9" i="2"/>
  <c r="H10" i="2"/>
  <c r="H11" i="2"/>
  <c r="H12" i="2"/>
  <c r="H13" i="2"/>
  <c r="H14" i="2"/>
  <c r="H15" i="2"/>
  <c r="H16" i="2"/>
  <c r="H17" i="2"/>
  <c r="H18" i="2"/>
  <c r="H6" i="2"/>
  <c r="B20" i="2" l="1"/>
  <c r="F20" i="2" l="1"/>
  <c r="G7" i="2"/>
  <c r="G8" i="2"/>
  <c r="G9" i="2"/>
  <c r="G10" i="2"/>
  <c r="G11" i="2"/>
  <c r="G12" i="2"/>
  <c r="G13" i="2"/>
  <c r="G14" i="2"/>
  <c r="G15" i="2"/>
  <c r="G16" i="2"/>
  <c r="G17" i="2"/>
  <c r="G18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6" i="2"/>
  <c r="G20" i="2" l="1"/>
</calcChain>
</file>

<file path=xl/sharedStrings.xml><?xml version="1.0" encoding="utf-8"?>
<sst xmlns="http://schemas.openxmlformats.org/spreadsheetml/2006/main" count="35" uniqueCount="28">
  <si>
    <t xml:space="preserve">  Муниципальная программа 1. "Развитие муниципального управления ориентированного на результат" на 2019-2023 годы</t>
  </si>
  <si>
    <t xml:space="preserve">  Муниципальная программа 2. "Муниципальное управление и гражданское общество на территории Енского сельского территориального округа" на 2019-2023 годы</t>
  </si>
  <si>
    <t xml:space="preserve">  Муниципальная программа 3. "Обеспечение комфортной среды проживания населения муниципального образования Ковдорский район" на 2019-2022 годы</t>
  </si>
  <si>
    <t xml:space="preserve">  Муниципальная программа 4. "Совершенствование управления муниципальным имуществом и муниципальными землями" на 2019-2023 годы</t>
  </si>
  <si>
    <t xml:space="preserve">  Муниципальная программа 5. "Профилактика правонарушений в муниципальном образовании Ковдорский район" на 2019-2023 годы</t>
  </si>
  <si>
    <t xml:space="preserve">  Муниципальная программа 6. "Организация и осуществление мероприятий по гражданской обороне, защите населения и территории муниципального образования Ковдорский район от чрезвычайных ситуаций природного и техногенного характера" на 2019-2023 годы</t>
  </si>
  <si>
    <t xml:space="preserve">  Муниципальная программа 7. "Развитие экономического потенциала Ковдорского района" на 2019-2023 годы</t>
  </si>
  <si>
    <t xml:space="preserve">  Муниципальная программа 8. "Организация и развитие предоставления муниципальных и государственных услуг" на 2019-2022 годы</t>
  </si>
  <si>
    <t xml:space="preserve">  Муниципальная программа 11. "Создание условий для творческого и культурного развития личности, для участия населения в культурной жизни Ковдорского района" на 2019-2023 годы</t>
  </si>
  <si>
    <t xml:space="preserve">  Муниципальная программа 12. "Укрепление семьи и усиление защиты социально уязвимых слоев населения, граждан, оказавшихся в трудной жизненной ситуации" на 2019-2023 годы</t>
  </si>
  <si>
    <t xml:space="preserve">  Муниципальная программа 13. "Повышение эффективности деятельности администрации муниципального образования Ковдорский район" на 2019-2023 годы</t>
  </si>
  <si>
    <t>ИТОГО:</t>
  </si>
  <si>
    <t>Наименование показателя</t>
  </si>
  <si>
    <t xml:space="preserve">  Муниципальная программа 9. "Развитие образования" на 2019-2022 годы</t>
  </si>
  <si>
    <t xml:space="preserve">  Муниципальная программа 10. "Развитие молодежной политики, туризма, формирование здорового образа жизни, развитие физической культуры и спорта" на 2019-2023 годы</t>
  </si>
  <si>
    <t>руб.</t>
  </si>
  <si>
    <t>%</t>
  </si>
  <si>
    <t>Аналитические данные о расходах бюджета по муниципальным программам за 3 квартал 2019-2020 гг.</t>
  </si>
  <si>
    <t>Плановые назначения на 01.10.2020, руб.</t>
  </si>
  <si>
    <t>Плановые назначения на 01.10.2019, руб.</t>
  </si>
  <si>
    <t>х</t>
  </si>
  <si>
    <t>Муниципальная программа 14. "Укрепление общественного здоровья в Ковдорском районе" на 2020-2024 годы</t>
  </si>
  <si>
    <t>Отклонение, плановые назначения</t>
  </si>
  <si>
    <t>Отклонение, фактическое исполнение</t>
  </si>
  <si>
    <t>2020 год</t>
  </si>
  <si>
    <t>2019 год</t>
  </si>
  <si>
    <t>Фактическое исполнение на 01.10.2020, руб.</t>
  </si>
  <si>
    <t>Фактическое исполнение на 01.10.2019,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</si>
</sst>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6" fillId="0" borderId="0" xfId="0" applyFont="1" applyProtection="1">
      <protection locked="0"/>
    </xf>
    <xf numFmtId="4" fontId="7" fillId="0" borderId="6" xfId="6" applyNumberFormat="1" applyFont="1" applyFill="1" applyBorder="1" applyAlignment="1" applyProtection="1">
      <alignment horizontal="center" vertical="center" shrinkToFit="1"/>
    </xf>
    <xf numFmtId="4" fontId="8" fillId="0" borderId="6" xfId="9" applyNumberFormat="1" applyFont="1" applyFill="1" applyBorder="1" applyAlignment="1" applyProtection="1">
      <alignment horizontal="center" vertical="center" shrinkToFit="1"/>
    </xf>
    <xf numFmtId="0" fontId="8" fillId="0" borderId="1" xfId="1" applyNumberFormat="1" applyFont="1" applyAlignment="1" applyProtection="1">
      <alignment horizontal="center"/>
    </xf>
    <xf numFmtId="0" fontId="8" fillId="0" borderId="1" xfId="1" applyNumberFormat="1" applyFont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4" applyNumberFormat="1" applyFont="1" applyFill="1" applyBorder="1" applyAlignment="1" applyProtection="1">
      <alignment vertical="center" wrapText="1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4" applyNumberFormat="1" applyFont="1" applyFill="1" applyBorder="1" applyAlignment="1" applyProtection="1">
      <alignment horizontal="left" vertical="center" wrapText="1"/>
    </xf>
    <xf numFmtId="0" fontId="8" fillId="0" borderId="6" xfId="8" applyNumberFormat="1" applyFont="1" applyFill="1" applyBorder="1" applyAlignment="1" applyProtection="1">
      <alignment horizontal="left" vertical="center"/>
    </xf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Alignment="1" applyProtection="1">
      <alignment horizontal="center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Alignment="1" applyProtection="1">
      <alignment horizontal="center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Border="1" applyAlignment="1" applyProtection="1">
      <alignment horizontal="center" vertical="center"/>
    </xf>
    <xf numFmtId="0" fontId="7" fillId="0" borderId="8" xfId="1" applyNumberFormat="1" applyFont="1" applyBorder="1" applyAlignment="1" applyProtection="1">
      <alignment horizontal="center" vertical="center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</cellXfs>
  <cellStyles count="36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2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"/>
  <sheetViews>
    <sheetView showGridLines="0" tabSelected="1" workbookViewId="0">
      <pane ySplit="5" topLeftCell="A6" activePane="bottomLeft" state="frozen"/>
      <selection pane="bottomLeft" activeCell="L18" sqref="L18"/>
    </sheetView>
  </sheetViews>
  <sheetFormatPr defaultRowHeight="15" x14ac:dyDescent="0.25"/>
  <cols>
    <col min="1" max="1" width="52.140625" style="1" customWidth="1"/>
    <col min="2" max="5" width="21.42578125" style="1" customWidth="1"/>
    <col min="6" max="6" width="19.7109375" style="1" customWidth="1"/>
    <col min="7" max="7" width="21" style="1" customWidth="1"/>
    <col min="8" max="8" width="19.7109375" style="1" customWidth="1"/>
    <col min="9" max="9" width="21" style="1" customWidth="1"/>
    <col min="10" max="16384" width="9.140625" style="1"/>
  </cols>
  <sheetData>
    <row r="1" spans="1:9" ht="15.75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15.75" customHeight="1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</row>
    <row r="3" spans="1:9" ht="15.75" customHeight="1" x14ac:dyDescent="0.25">
      <c r="A3" s="6"/>
      <c r="B3" s="6"/>
      <c r="C3" s="14"/>
      <c r="D3" s="7"/>
      <c r="E3" s="14"/>
      <c r="F3" s="6"/>
      <c r="G3" s="6"/>
      <c r="H3" s="14"/>
      <c r="I3" s="14"/>
    </row>
    <row r="4" spans="1:9" ht="30" customHeight="1" x14ac:dyDescent="0.25">
      <c r="A4" s="17" t="s">
        <v>12</v>
      </c>
      <c r="B4" s="21" t="s">
        <v>24</v>
      </c>
      <c r="C4" s="22"/>
      <c r="D4" s="21" t="s">
        <v>25</v>
      </c>
      <c r="E4" s="22"/>
      <c r="F4" s="18" t="s">
        <v>22</v>
      </c>
      <c r="G4" s="19"/>
      <c r="H4" s="18" t="s">
        <v>23</v>
      </c>
      <c r="I4" s="19"/>
    </row>
    <row r="5" spans="1:9" ht="48.75" customHeight="1" x14ac:dyDescent="0.25">
      <c r="A5" s="17"/>
      <c r="B5" s="20" t="s">
        <v>18</v>
      </c>
      <c r="C5" s="15" t="s">
        <v>26</v>
      </c>
      <c r="D5" s="20" t="s">
        <v>19</v>
      </c>
      <c r="E5" s="15" t="s">
        <v>27</v>
      </c>
      <c r="F5" s="8" t="s">
        <v>15</v>
      </c>
      <c r="G5" s="8" t="s">
        <v>16</v>
      </c>
      <c r="H5" s="8" t="s">
        <v>15</v>
      </c>
      <c r="I5" s="8" t="s">
        <v>16</v>
      </c>
    </row>
    <row r="6" spans="1:9" ht="51.75" customHeight="1" x14ac:dyDescent="0.25">
      <c r="A6" s="9" t="s">
        <v>0</v>
      </c>
      <c r="B6" s="4">
        <v>59741990.469999999</v>
      </c>
      <c r="C6" s="4">
        <v>41055575.299999997</v>
      </c>
      <c r="D6" s="4">
        <v>56110831.049999997</v>
      </c>
      <c r="E6" s="4">
        <v>33605403.159999996</v>
      </c>
      <c r="F6" s="10">
        <f>B6-D6</f>
        <v>3631159.4200000018</v>
      </c>
      <c r="G6" s="10">
        <f>B6/D6*100-100</f>
        <v>6.4714055237647443</v>
      </c>
      <c r="H6" s="10">
        <f>C6-E6</f>
        <v>7450172.1400000006</v>
      </c>
      <c r="I6" s="10">
        <f>C6/E6*100-100</f>
        <v>22.169566318037297</v>
      </c>
    </row>
    <row r="7" spans="1:9" ht="63" customHeight="1" x14ac:dyDescent="0.25">
      <c r="A7" s="9" t="s">
        <v>1</v>
      </c>
      <c r="B7" s="4">
        <v>10621529.189999999</v>
      </c>
      <c r="C7" s="4">
        <v>5932281.8499999996</v>
      </c>
      <c r="D7" s="4">
        <v>10784027.67</v>
      </c>
      <c r="E7" s="4">
        <v>5459648.6799999997</v>
      </c>
      <c r="F7" s="10">
        <f t="shared" ref="F7:F20" si="0">B7-D7</f>
        <v>-162498.48000000045</v>
      </c>
      <c r="G7" s="10">
        <f t="shared" ref="G7:G20" si="1">B7/D7*100-100</f>
        <v>-1.506844056530511</v>
      </c>
      <c r="H7" s="10">
        <f t="shared" ref="H7:H18" si="2">C7-E7</f>
        <v>472633.16999999993</v>
      </c>
      <c r="I7" s="10">
        <f t="shared" ref="I7:I18" si="3">C7/E7*100-100</f>
        <v>8.6568421834791138</v>
      </c>
    </row>
    <row r="8" spans="1:9" ht="60.75" customHeight="1" x14ac:dyDescent="0.25">
      <c r="A8" s="9" t="s">
        <v>2</v>
      </c>
      <c r="B8" s="4">
        <v>77560986.239999995</v>
      </c>
      <c r="C8" s="4">
        <v>49155585.380000003</v>
      </c>
      <c r="D8" s="4">
        <v>87932550.230000004</v>
      </c>
      <c r="E8" s="4">
        <v>45336253.479999997</v>
      </c>
      <c r="F8" s="10">
        <f t="shared" si="0"/>
        <v>-10371563.99000001</v>
      </c>
      <c r="G8" s="10">
        <f t="shared" si="1"/>
        <v>-11.794908669055687</v>
      </c>
      <c r="H8" s="10">
        <f t="shared" si="2"/>
        <v>3819331.900000006</v>
      </c>
      <c r="I8" s="10">
        <f t="shared" si="3"/>
        <v>8.4244541770194985</v>
      </c>
    </row>
    <row r="9" spans="1:9" ht="62.25" customHeight="1" x14ac:dyDescent="0.25">
      <c r="A9" s="9" t="s">
        <v>3</v>
      </c>
      <c r="B9" s="4">
        <v>23936980.370000001</v>
      </c>
      <c r="C9" s="4">
        <v>17287649.370000001</v>
      </c>
      <c r="D9" s="4">
        <v>31103268.199999999</v>
      </c>
      <c r="E9" s="4">
        <v>15667643.949999999</v>
      </c>
      <c r="F9" s="10">
        <f t="shared" si="0"/>
        <v>-7166287.8299999982</v>
      </c>
      <c r="G9" s="10">
        <f t="shared" si="1"/>
        <v>-23.040304909179923</v>
      </c>
      <c r="H9" s="10">
        <f t="shared" si="2"/>
        <v>1620005.4200000018</v>
      </c>
      <c r="I9" s="10">
        <f t="shared" si="3"/>
        <v>10.339815132191603</v>
      </c>
    </row>
    <row r="10" spans="1:9" ht="57" x14ac:dyDescent="0.25">
      <c r="A10" s="9" t="s">
        <v>4</v>
      </c>
      <c r="B10" s="4">
        <v>73951502.829999998</v>
      </c>
      <c r="C10" s="4">
        <v>54402722.649999999</v>
      </c>
      <c r="D10" s="4">
        <v>38822722</v>
      </c>
      <c r="E10" s="4">
        <v>25835791.5</v>
      </c>
      <c r="F10" s="10">
        <f t="shared" si="0"/>
        <v>35128780.829999998</v>
      </c>
      <c r="G10" s="10">
        <f t="shared" si="1"/>
        <v>90.485105165990149</v>
      </c>
      <c r="H10" s="10">
        <f t="shared" si="2"/>
        <v>28566931.149999999</v>
      </c>
      <c r="I10" s="10">
        <f t="shared" si="3"/>
        <v>110.57114758802723</v>
      </c>
    </row>
    <row r="11" spans="1:9" ht="91.5" customHeight="1" x14ac:dyDescent="0.25">
      <c r="A11" s="9" t="s">
        <v>5</v>
      </c>
      <c r="B11" s="4">
        <v>11369339.34</v>
      </c>
      <c r="C11" s="4">
        <v>9146810.8499999996</v>
      </c>
      <c r="D11" s="4">
        <v>10549510.6</v>
      </c>
      <c r="E11" s="4">
        <v>7572024.54</v>
      </c>
      <c r="F11" s="10">
        <f t="shared" si="0"/>
        <v>819828.74000000022</v>
      </c>
      <c r="G11" s="10">
        <f t="shared" si="1"/>
        <v>7.7712490283672508</v>
      </c>
      <c r="H11" s="10">
        <f t="shared" si="2"/>
        <v>1574786.3099999996</v>
      </c>
      <c r="I11" s="10">
        <f t="shared" si="3"/>
        <v>20.797427447323088</v>
      </c>
    </row>
    <row r="12" spans="1:9" ht="49.5" customHeight="1" x14ac:dyDescent="0.25">
      <c r="A12" s="9" t="s">
        <v>6</v>
      </c>
      <c r="B12" s="4">
        <v>1210112.8799999999</v>
      </c>
      <c r="C12" s="4">
        <v>0</v>
      </c>
      <c r="D12" s="4">
        <v>1667053.19</v>
      </c>
      <c r="E12" s="4">
        <v>225129.53</v>
      </c>
      <c r="F12" s="10">
        <f t="shared" si="0"/>
        <v>-456940.31000000006</v>
      </c>
      <c r="G12" s="10">
        <f t="shared" si="1"/>
        <v>-27.410061822922401</v>
      </c>
      <c r="H12" s="10">
        <f t="shared" si="2"/>
        <v>-225129.53</v>
      </c>
      <c r="I12" s="10">
        <f t="shared" si="3"/>
        <v>-100</v>
      </c>
    </row>
    <row r="13" spans="1:9" ht="54" customHeight="1" x14ac:dyDescent="0.25">
      <c r="A13" s="9" t="s">
        <v>7</v>
      </c>
      <c r="B13" s="4">
        <v>8527279.1699999999</v>
      </c>
      <c r="C13" s="4">
        <v>6634742.5899999999</v>
      </c>
      <c r="D13" s="4">
        <v>7203803.9199999999</v>
      </c>
      <c r="E13" s="4">
        <v>5158183.1900000004</v>
      </c>
      <c r="F13" s="10">
        <f t="shared" si="0"/>
        <v>1323475.25</v>
      </c>
      <c r="G13" s="10">
        <f t="shared" si="1"/>
        <v>18.371894414361023</v>
      </c>
      <c r="H13" s="10">
        <f t="shared" si="2"/>
        <v>1476559.3999999994</v>
      </c>
      <c r="I13" s="10">
        <f t="shared" si="3"/>
        <v>28.625571167432668</v>
      </c>
    </row>
    <row r="14" spans="1:9" ht="39" customHeight="1" x14ac:dyDescent="0.25">
      <c r="A14" s="9" t="s">
        <v>13</v>
      </c>
      <c r="B14" s="4">
        <v>649036057.32000005</v>
      </c>
      <c r="C14" s="4">
        <v>471953332.37</v>
      </c>
      <c r="D14" s="4">
        <v>561781699.75999999</v>
      </c>
      <c r="E14" s="4">
        <v>436164533.42000002</v>
      </c>
      <c r="F14" s="10">
        <f t="shared" si="0"/>
        <v>87254357.560000062</v>
      </c>
      <c r="G14" s="10">
        <f t="shared" si="1"/>
        <v>15.531719455666888</v>
      </c>
      <c r="H14" s="10">
        <f t="shared" si="2"/>
        <v>35788798.949999988</v>
      </c>
      <c r="I14" s="10">
        <f t="shared" si="3"/>
        <v>8.2053436737226804</v>
      </c>
    </row>
    <row r="15" spans="1:9" ht="71.25" x14ac:dyDescent="0.25">
      <c r="A15" s="11" t="s">
        <v>14</v>
      </c>
      <c r="B15" s="4">
        <v>13029498.779999999</v>
      </c>
      <c r="C15" s="4">
        <v>1703738.55</v>
      </c>
      <c r="D15" s="4">
        <v>2331710</v>
      </c>
      <c r="E15" s="4">
        <v>1576281.02</v>
      </c>
      <c r="F15" s="10">
        <f t="shared" si="0"/>
        <v>10697788.779999999</v>
      </c>
      <c r="G15" s="10">
        <f t="shared" si="1"/>
        <v>458.79585282903963</v>
      </c>
      <c r="H15" s="10">
        <f t="shared" si="2"/>
        <v>127457.53000000003</v>
      </c>
      <c r="I15" s="10">
        <f t="shared" si="3"/>
        <v>8.0859648998374638</v>
      </c>
    </row>
    <row r="16" spans="1:9" ht="77.25" customHeight="1" x14ac:dyDescent="0.25">
      <c r="A16" s="9" t="s">
        <v>8</v>
      </c>
      <c r="B16" s="4">
        <v>125730632.72</v>
      </c>
      <c r="C16" s="4">
        <v>82445541.049999997</v>
      </c>
      <c r="D16" s="4">
        <v>116279006.23</v>
      </c>
      <c r="E16" s="4">
        <v>78515919.079999998</v>
      </c>
      <c r="F16" s="10">
        <f t="shared" si="0"/>
        <v>9451626.4899999946</v>
      </c>
      <c r="G16" s="10">
        <f t="shared" si="1"/>
        <v>8.1284032229383456</v>
      </c>
      <c r="H16" s="10">
        <f t="shared" si="2"/>
        <v>3929621.9699999988</v>
      </c>
      <c r="I16" s="10">
        <f t="shared" si="3"/>
        <v>5.0048729175494913</v>
      </c>
    </row>
    <row r="17" spans="1:9" ht="76.5" customHeight="1" x14ac:dyDescent="0.25">
      <c r="A17" s="9" t="s">
        <v>9</v>
      </c>
      <c r="B17" s="4">
        <v>75871359.959999993</v>
      </c>
      <c r="C17" s="4">
        <v>55322825.859999999</v>
      </c>
      <c r="D17" s="4">
        <v>60681688</v>
      </c>
      <c r="E17" s="4">
        <v>45645148.390000001</v>
      </c>
      <c r="F17" s="10">
        <f t="shared" si="0"/>
        <v>15189671.959999993</v>
      </c>
      <c r="G17" s="10">
        <f t="shared" si="1"/>
        <v>25.031722848579946</v>
      </c>
      <c r="H17" s="10">
        <f t="shared" si="2"/>
        <v>9677677.4699999988</v>
      </c>
      <c r="I17" s="10">
        <f t="shared" si="3"/>
        <v>21.20198490168606</v>
      </c>
    </row>
    <row r="18" spans="1:9" ht="60" customHeight="1" x14ac:dyDescent="0.25">
      <c r="A18" s="9" t="s">
        <v>10</v>
      </c>
      <c r="B18" s="4">
        <v>3871000</v>
      </c>
      <c r="C18" s="4">
        <v>3400000</v>
      </c>
      <c r="D18" s="4">
        <v>2750000</v>
      </c>
      <c r="E18" s="4">
        <v>2652500</v>
      </c>
      <c r="F18" s="10">
        <f t="shared" si="0"/>
        <v>1121000</v>
      </c>
      <c r="G18" s="10">
        <f t="shared" si="1"/>
        <v>40.763636363636351</v>
      </c>
      <c r="H18" s="10">
        <f t="shared" si="2"/>
        <v>747500</v>
      </c>
      <c r="I18" s="10">
        <f t="shared" si="3"/>
        <v>28.18096135721018</v>
      </c>
    </row>
    <row r="19" spans="1:9" ht="60" customHeight="1" x14ac:dyDescent="0.25">
      <c r="A19" s="9" t="s">
        <v>21</v>
      </c>
      <c r="B19" s="4">
        <v>0</v>
      </c>
      <c r="C19" s="4">
        <v>0</v>
      </c>
      <c r="D19" s="4" t="s">
        <v>20</v>
      </c>
      <c r="E19" s="4" t="s">
        <v>20</v>
      </c>
      <c r="F19" s="10" t="s">
        <v>20</v>
      </c>
      <c r="G19" s="10" t="s">
        <v>20</v>
      </c>
      <c r="H19" s="10" t="s">
        <v>20</v>
      </c>
      <c r="I19" s="10" t="s">
        <v>20</v>
      </c>
    </row>
    <row r="20" spans="1:9" ht="21.75" customHeight="1" x14ac:dyDescent="0.25">
      <c r="A20" s="12" t="s">
        <v>11</v>
      </c>
      <c r="B20" s="5">
        <f>SUM(B6:B19)</f>
        <v>1134458269.27</v>
      </c>
      <c r="C20" s="5">
        <f t="shared" ref="C20:E20" si="4">SUM(C6:C19)</f>
        <v>798440805.81999993</v>
      </c>
      <c r="D20" s="5">
        <f>SUM(D6:D18)</f>
        <v>987997870.8499999</v>
      </c>
      <c r="E20" s="5">
        <f>SUM(E6:E18)</f>
        <v>703414459.94000006</v>
      </c>
      <c r="F20" s="13">
        <f t="shared" si="0"/>
        <v>146460398.42000008</v>
      </c>
      <c r="G20" s="13">
        <f t="shared" si="1"/>
        <v>14.823958911368535</v>
      </c>
      <c r="H20" s="13">
        <f>C20-E20</f>
        <v>95026345.879999876</v>
      </c>
      <c r="I20" s="13">
        <f>C20/E20*100-100</f>
        <v>13.509296622663314</v>
      </c>
    </row>
    <row r="21" spans="1:9" ht="12.75" customHeight="1" x14ac:dyDescent="0.25">
      <c r="A21" s="2"/>
      <c r="B21" s="2"/>
      <c r="C21" s="2"/>
      <c r="D21" s="2"/>
      <c r="E21" s="2"/>
    </row>
  </sheetData>
  <mergeCells count="6">
    <mergeCell ref="H4:I4"/>
    <mergeCell ref="A2:I2"/>
    <mergeCell ref="B4:C4"/>
    <mergeCell ref="D4:E4"/>
    <mergeCell ref="A4:A5"/>
    <mergeCell ref="F4:G4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B17BB84-D5BF-40C0-A932-3296F6AB2D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Фёдоровна Пахова</dc:creator>
  <cp:lastModifiedBy>Пахова Татьяна</cp:lastModifiedBy>
  <dcterms:created xsi:type="dcterms:W3CDTF">2019-10-17T07:36:04Z</dcterms:created>
  <dcterms:modified xsi:type="dcterms:W3CDTF">2020-10-24T08:53:05Z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по мероприятиям (копия от 13.03.2019 10_33_24).xlsx</vt:lpwstr>
  </property>
  <property fmtid="{D5CDD505-2E9C-101B-9397-08002B2CF9AE}" pid="3" name="Название отчета">
    <vt:lpwstr>МП по мероприятиям (копия от 13.03.2019 10_33_24).xlsx</vt:lpwstr>
  </property>
  <property fmtid="{D5CDD505-2E9C-101B-9397-08002B2CF9AE}" pid="4" name="Версия клиента">
    <vt:lpwstr>19.1.5.1150</vt:lpwstr>
  </property>
  <property fmtid="{D5CDD505-2E9C-101B-9397-08002B2CF9AE}" pid="5" name="Версия базы">
    <vt:lpwstr>19.1.1302.5848234</vt:lpwstr>
  </property>
  <property fmtid="{D5CDD505-2E9C-101B-9397-08002B2CF9AE}" pid="6" name="Тип сервера">
    <vt:lpwstr>MSSQL</vt:lpwstr>
  </property>
  <property fmtid="{D5CDD505-2E9C-101B-9397-08002B2CF9AE}" pid="7" name="Сервер">
    <vt:lpwstr>WIN-12VR47UHLGE</vt:lpwstr>
  </property>
  <property fmtid="{D5CDD505-2E9C-101B-9397-08002B2CF9AE}" pid="8" name="База">
    <vt:lpwstr>budget_ks_19</vt:lpwstr>
  </property>
  <property fmtid="{D5CDD505-2E9C-101B-9397-08002B2CF9AE}" pid="9" name="Пользователь">
    <vt:lpwstr>boptf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